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mdh-my.sharepoint.com/personal/karin_seger_mdh_se/Documents/Privat/Enskild firma/Ridsportförbundet bok 2021/Utvecklade mallar/"/>
    </mc:Choice>
  </mc:AlternateContent>
  <xr:revisionPtr revIDLastSave="698" documentId="8_{1E7CF38B-AF6C-4570-9D10-0094A5F79C75}" xr6:coauthVersionLast="47" xr6:coauthVersionMax="47" xr10:uidLastSave="{38D4CE99-DB39-486D-9393-03F964B90937}"/>
  <bookViews>
    <workbookView xWindow="-108" yWindow="-108" windowWidth="30936" windowHeight="16896" xr2:uid="{640E0FEA-B53B-46D4-A4A5-6E6E8D85A86D}"/>
  </bookViews>
  <sheets>
    <sheet name="Kassaflödesanalys" sheetId="1" r:id="rId1"/>
  </sheets>
  <definedNames>
    <definedName name="_xlnm.Print_Area" localSheetId="0">Kassaflödesanalys!$A$4:$C$51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" l="1"/>
  <c r="B38" i="1"/>
  <c r="B30" i="1"/>
  <c r="B31" i="1"/>
  <c r="B32" i="1"/>
  <c r="B33" i="1"/>
  <c r="B50" i="1"/>
  <c r="B48" i="1"/>
  <c r="B14" i="1"/>
  <c r="B43" i="1"/>
  <c r="B42" i="1"/>
  <c r="B34" i="1" l="1"/>
  <c r="B39" i="1"/>
  <c r="B44" i="1"/>
  <c r="B46" i="1" l="1"/>
  <c r="A49" i="1" l="1"/>
  <c r="C21" i="1"/>
  <c r="B21" i="1"/>
  <c r="B28" i="1" l="1"/>
  <c r="B25" i="1"/>
  <c r="B26" i="1" s="1"/>
  <c r="C25" i="1"/>
  <c r="C26" i="1" s="1"/>
  <c r="B49" i="1" l="1"/>
  <c r="B51" i="1" s="1"/>
</calcChain>
</file>

<file path=xl/sharedStrings.xml><?xml version="1.0" encoding="utf-8"?>
<sst xmlns="http://schemas.openxmlformats.org/spreadsheetml/2006/main" count="47" uniqueCount="47">
  <si>
    <t>Resultaträkning</t>
  </si>
  <si>
    <t>Årets resultat</t>
  </si>
  <si>
    <t>Balansräkning</t>
  </si>
  <si>
    <t>Summa tillgångar</t>
  </si>
  <si>
    <t>Summa eget kapital och skulder</t>
  </si>
  <si>
    <t>Ekonomi i ridsportföreningen - Kassaflödesanalys (inbetalningar och utbetalningar)</t>
  </si>
  <si>
    <t>Kassaflödesanalys</t>
  </si>
  <si>
    <t>Den löpande verksamheten</t>
  </si>
  <si>
    <t>Investeringsverksamheten</t>
  </si>
  <si>
    <r>
      <t xml:space="preserve">Summa kassaflöde från investeringsverksamheten </t>
    </r>
    <r>
      <rPr>
        <i/>
        <sz val="11"/>
        <color theme="1"/>
        <rFont val="Calibri"/>
        <family val="2"/>
        <scheme val="minor"/>
      </rPr>
      <t>(kan vara negativt om investeringar har skett)</t>
    </r>
  </si>
  <si>
    <t>Finansieringsverksamheten</t>
  </si>
  <si>
    <t>Upptagna lån</t>
  </si>
  <si>
    <t>Amortering av lån</t>
  </si>
  <si>
    <r>
      <t>Summa kassaflöde från finansieringsverksamheten</t>
    </r>
    <r>
      <rPr>
        <i/>
        <sz val="11"/>
        <color theme="1"/>
        <rFont val="Calibri"/>
        <family val="2"/>
        <scheme val="minor"/>
      </rPr>
      <t xml:space="preserve"> (kan vara negativt om lån har amorterats)</t>
    </r>
  </si>
  <si>
    <t>Summa årets kassaflöde</t>
  </si>
  <si>
    <t>Inbetalningar från kunder</t>
  </si>
  <si>
    <t>Utbetalningar till leverantörer och anställda</t>
  </si>
  <si>
    <t>Summa kassa och bank den 1/1</t>
  </si>
  <si>
    <t>Summa kassa och bank den 31/12</t>
  </si>
  <si>
    <r>
      <rPr>
        <b/>
        <i/>
        <sz val="11"/>
        <color theme="1"/>
        <rFont val="Calibri"/>
        <family val="2"/>
        <scheme val="minor"/>
      </rPr>
      <t>Summa kassaflöde från den löpande verksamheten</t>
    </r>
    <r>
      <rPr>
        <i/>
        <sz val="11"/>
        <color theme="1"/>
        <rFont val="Calibri"/>
        <family val="2"/>
        <scheme val="minor"/>
      </rPr>
      <t xml:space="preserve"> (måste vara positivt, verksamhetens kärna)</t>
    </r>
  </si>
  <si>
    <t>Anskaffning anläggningstillgångar (netto)</t>
  </si>
  <si>
    <t>Avyttring anläggningstillgångar (netto)</t>
  </si>
  <si>
    <t>Intäkter (summan av kontogrupp 30-39)</t>
  </si>
  <si>
    <t>Verksamhetens kostnader (summan av kontogrupp 40-49)</t>
  </si>
  <si>
    <t>Övriga externa kostnader (summan av kontogrupp 50-59 + summan av kontogrupp 60-69)</t>
  </si>
  <si>
    <t>Kostnader för personal (summan av kontogrupp 70-76)</t>
  </si>
  <si>
    <t>Avskrivningar (summan av kontogrupp 78)</t>
  </si>
  <si>
    <t>Övriga rörelsekostnader (summan av kontogrupp 79)</t>
  </si>
  <si>
    <t>Ränteintäkter (summan av kontogrupp 83)</t>
  </si>
  <si>
    <t>Räntekostnader (summan av kontogrupp 84)</t>
  </si>
  <si>
    <t>Anläggningstillgångar (summan av kontogrupp 11-13)</t>
  </si>
  <si>
    <t>Lager (summan av kontogrupp 14)</t>
  </si>
  <si>
    <t>Kortfristiga fordringar (summan av kontogrupp 15-17)</t>
  </si>
  <si>
    <t>Kassa och bank (summan av kontogrupp 19)</t>
  </si>
  <si>
    <t>Eget kapital (summan av kontogrupp 20)</t>
  </si>
  <si>
    <t>Långfristiga skulder (summan av kontogrupp 23)</t>
  </si>
  <si>
    <t>Kortfristiga skulder (summan av kontogrupp 24-29)</t>
  </si>
  <si>
    <t>2021-01-01 (IB)</t>
  </si>
  <si>
    <t>2021-12-31 (UB)</t>
  </si>
  <si>
    <t>Erhållen ränta</t>
  </si>
  <si>
    <t>Utbetald ränta</t>
  </si>
  <si>
    <t>Den här Excel-mallen kan användas för att på ett enkelt sätt göra en kassaflödesanalys som visar de inbetalningar och utbetalningar som har gjorts under perioden. Spara ner mallen till din dator. I de vita rutorna fyller du i de belopp som du hittar i den slutliga resultatrapporten och balansrapporten som ligger till grund för bokslutet. Mallen kommer att varna för eventuell differens mellan summa tillgångar och summa eget kapital och skulder i balansräkningen genom att visa beloppet i rött. Mallen kommer automatiskt att beräkna kassaflödet som visas i de blå rutorna längst ner. Mallen kommer att varna för eventuell differens mellan summa årets kassaflöde och skillnaden mellan vad som fanns i kassa och bank den 1/1 och vad som fanns den 31/12 genom att visa beloppet i rött. 
(Den här informationstexten visas inte vid eventuell utskrift. Vill du enbart skriva ut kassaflödesanalysen? Skriv ut sidan 2.)</t>
  </si>
  <si>
    <t>Konto</t>
  </si>
  <si>
    <t>Belopp</t>
  </si>
  <si>
    <t>OBS! Kontrollera att beloppen stämmer överens med tillgångar samt  eget kapital &amp; skulder i balansrapporten!</t>
  </si>
  <si>
    <t>OBS! Kontrollera att beloppet stämmer överens med årets resultat i resultatrapporten!</t>
  </si>
  <si>
    <t>OBS! Har anläggningstillgångar sålts under året? Fyll i så fall i de belopp som finns på följande konton: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</si>
</sst>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DF89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BF5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ck">
        <color rgb="FFFF0000"/>
      </left>
      <right/>
      <top/>
      <bottom style="thin">
        <color rgb="FFFF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0" fillId="0" borderId="4" xfId="1" applyNumberFormat="1" applyFont="1" applyBorder="1" applyProtection="1">
      <protection locked="0"/>
    </xf>
    <xf numFmtId="164" fontId="0" fillId="0" borderId="3" xfId="1" applyNumberFormat="1" applyFont="1" applyBorder="1" applyProtection="1">
      <protection locked="0"/>
    </xf>
    <xf numFmtId="0" fontId="0" fillId="0" borderId="0" xfId="0" applyProtection="1"/>
    <xf numFmtId="0" fontId="4" fillId="0" borderId="0" xfId="0" applyFont="1" applyAlignment="1" applyProtection="1">
      <alignment vertical="center" wrapText="1"/>
    </xf>
    <xf numFmtId="0" fontId="2" fillId="2" borderId="1" xfId="0" applyFont="1" applyFill="1" applyBorder="1" applyProtection="1"/>
    <xf numFmtId="0" fontId="3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Border="1" applyProtection="1"/>
    <xf numFmtId="0" fontId="0" fillId="4" borderId="1" xfId="0" applyFill="1" applyBorder="1" applyProtection="1"/>
    <xf numFmtId="0" fontId="3" fillId="3" borderId="1" xfId="0" applyFont="1" applyFill="1" applyBorder="1" applyProtection="1"/>
    <xf numFmtId="0" fontId="3" fillId="3" borderId="5" xfId="0" applyFont="1" applyFill="1" applyBorder="1" applyProtection="1"/>
    <xf numFmtId="0" fontId="0" fillId="4" borderId="4" xfId="0" applyFill="1" applyBorder="1" applyProtection="1"/>
    <xf numFmtId="164" fontId="3" fillId="3" borderId="6" xfId="1" applyNumberFormat="1" applyFont="1" applyFill="1" applyBorder="1" applyProtection="1"/>
    <xf numFmtId="164" fontId="1" fillId="0" borderId="0" xfId="1" applyNumberFormat="1" applyFont="1" applyFill="1" applyBorder="1" applyProtection="1"/>
    <xf numFmtId="0" fontId="4" fillId="3" borderId="1" xfId="0" applyFont="1" applyFill="1" applyBorder="1" applyProtection="1"/>
    <xf numFmtId="0" fontId="5" fillId="0" borderId="0" xfId="0" applyFont="1" applyProtection="1"/>
    <xf numFmtId="164" fontId="3" fillId="3" borderId="1" xfId="1" applyNumberFormat="1" applyFont="1" applyFill="1" applyBorder="1" applyAlignment="1" applyProtection="1">
      <alignment horizontal="right"/>
    </xf>
    <xf numFmtId="0" fontId="0" fillId="0" borderId="7" xfId="0" applyBorder="1" applyProtection="1"/>
    <xf numFmtId="164" fontId="3" fillId="3" borderId="5" xfId="1" applyNumberFormat="1" applyFont="1" applyFill="1" applyBorder="1" applyAlignment="1" applyProtection="1">
      <alignment horizontal="right"/>
    </xf>
    <xf numFmtId="0" fontId="0" fillId="4" borderId="2" xfId="0" applyFill="1" applyBorder="1" applyProtection="1"/>
    <xf numFmtId="164" fontId="0" fillId="0" borderId="2" xfId="1" applyNumberFormat="1" applyFont="1" applyBorder="1" applyProtection="1">
      <protection locked="0"/>
    </xf>
    <xf numFmtId="164" fontId="0" fillId="4" borderId="1" xfId="0" applyNumberFormat="1" applyFill="1" applyBorder="1" applyAlignment="1" applyProtection="1">
      <alignment horizontal="right"/>
    </xf>
    <xf numFmtId="0" fontId="4" fillId="4" borderId="1" xfId="0" applyFont="1" applyFill="1" applyBorder="1" applyProtection="1"/>
    <xf numFmtId="14" fontId="2" fillId="2" borderId="1" xfId="0" applyNumberFormat="1" applyFont="1" applyFill="1" applyBorder="1" applyProtection="1">
      <protection locked="0"/>
    </xf>
    <xf numFmtId="164" fontId="3" fillId="3" borderId="5" xfId="1" applyNumberFormat="1" applyFont="1" applyFill="1" applyBorder="1" applyProtection="1"/>
    <xf numFmtId="164" fontId="0" fillId="0" borderId="0" xfId="0" applyNumberFormat="1" applyBorder="1" applyProtection="1"/>
    <xf numFmtId="164" fontId="0" fillId="0" borderId="0" xfId="0" applyNumberFormat="1" applyProtection="1"/>
    <xf numFmtId="164" fontId="0" fillId="0" borderId="0" xfId="1" applyNumberFormat="1" applyFont="1" applyProtection="1"/>
    <xf numFmtId="0" fontId="0" fillId="0" borderId="11" xfId="0" applyBorder="1" applyProtection="1"/>
    <xf numFmtId="0" fontId="0" fillId="0" borderId="13" xfId="0" applyBorder="1" applyProtection="1"/>
    <xf numFmtId="0" fontId="7" fillId="0" borderId="16" xfId="0" applyFont="1" applyBorder="1" applyAlignment="1" applyProtection="1">
      <alignment horizontal="right"/>
    </xf>
    <xf numFmtId="0" fontId="7" fillId="0" borderId="17" xfId="0" applyFont="1" applyBorder="1" applyProtection="1"/>
    <xf numFmtId="0" fontId="7" fillId="0" borderId="10" xfId="0" applyNumberFormat="1" applyFont="1" applyBorder="1" applyAlignment="1" applyProtection="1">
      <alignment horizontal="left"/>
      <protection locked="0"/>
    </xf>
    <xf numFmtId="164" fontId="7" fillId="0" borderId="0" xfId="1" applyNumberFormat="1" applyFont="1" applyBorder="1" applyAlignment="1" applyProtection="1">
      <alignment horizontal="left" indent="1"/>
      <protection locked="0"/>
    </xf>
    <xf numFmtId="0" fontId="7" fillId="0" borderId="12" xfId="0" applyNumberFormat="1" applyFont="1" applyBorder="1" applyAlignment="1" applyProtection="1">
      <alignment horizontal="left"/>
      <protection locked="0"/>
    </xf>
    <xf numFmtId="164" fontId="7" fillId="0" borderId="15" xfId="1" applyNumberFormat="1" applyFont="1" applyBorder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left" vertical="top" wrapText="1"/>
    </xf>
    <xf numFmtId="0" fontId="6" fillId="0" borderId="8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</cellXfs>
  <cellStyles count="2">
    <cellStyle name="Normal" xfId="0" builtinId="0"/>
    <cellStyle name="Tusental" xfId="1" builtin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EBF5FF"/>
      <color rgb="FFFDF8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82550</xdr:colOff>
      <xdr:row>20</xdr:row>
      <xdr:rowOff>38100</xdr:rowOff>
    </xdr:from>
    <xdr:to>
      <xdr:col>3</xdr:col>
      <xdr:colOff>565150</xdr:colOff>
      <xdr:row>20</xdr:row>
      <xdr:rowOff>172719</xdr:rowOff>
    </xdr:to>
    <xdr:sp macro="" textlink="">
      <xdr:nvSpPr>
        <xdr:cNvPr id="2" name="Pil: höger 1">
          <a:extLst>
            <a:ext uri="{FF2B5EF4-FFF2-40B4-BE49-F238E27FC236}">
              <a16:creationId xmlns:a16="http://schemas.microsoft.com/office/drawing/2014/main" id="{9815CA83-FB74-4890-AFD6-4768A696D077}"/>
            </a:ext>
          </a:extLst>
        </xdr:cNvPr>
        <xdr:cNvSpPr/>
      </xdr:nvSpPr>
      <xdr:spPr>
        <a:xfrm rot="10800000">
          <a:off x="7727950" y="5067300"/>
          <a:ext cx="482600" cy="134619"/>
        </a:xfrm>
        <a:prstGeom prst="rightArrow">
          <a:avLst/>
        </a:prstGeom>
        <a:solidFill>
          <a:srgbClr val="FF0000"/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3</xdr:col>
      <xdr:colOff>82550</xdr:colOff>
      <xdr:row>24</xdr:row>
      <xdr:rowOff>31750</xdr:rowOff>
    </xdr:from>
    <xdr:to>
      <xdr:col>3</xdr:col>
      <xdr:colOff>565150</xdr:colOff>
      <xdr:row>24</xdr:row>
      <xdr:rowOff>166369</xdr:rowOff>
    </xdr:to>
    <xdr:sp macro="" textlink="">
      <xdr:nvSpPr>
        <xdr:cNvPr id="3" name="Pil: höger 2">
          <a:extLst>
            <a:ext uri="{FF2B5EF4-FFF2-40B4-BE49-F238E27FC236}">
              <a16:creationId xmlns:a16="http://schemas.microsoft.com/office/drawing/2014/main" id="{290C918C-462F-4C81-A34B-B1A6AE940EBD}"/>
            </a:ext>
          </a:extLst>
        </xdr:cNvPr>
        <xdr:cNvSpPr/>
      </xdr:nvSpPr>
      <xdr:spPr>
        <a:xfrm rot="10800000">
          <a:off x="7727950" y="5816600"/>
          <a:ext cx="482600" cy="134619"/>
        </a:xfrm>
        <a:prstGeom prst="rightArrow">
          <a:avLst/>
        </a:prstGeom>
        <a:solidFill>
          <a:srgbClr val="FF0000"/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</xdr:col>
      <xdr:colOff>114610</xdr:colOff>
      <xdr:row>13</xdr:row>
      <xdr:rowOff>161055</xdr:rowOff>
    </xdr:from>
    <xdr:to>
      <xdr:col>3</xdr:col>
      <xdr:colOff>581408</xdr:colOff>
      <xdr:row>14</xdr:row>
      <xdr:rowOff>105670</xdr:rowOff>
    </xdr:to>
    <xdr:sp macro="" textlink="">
      <xdr:nvSpPr>
        <xdr:cNvPr id="4" name="Pil: höger 3">
          <a:extLst>
            <a:ext uri="{FF2B5EF4-FFF2-40B4-BE49-F238E27FC236}">
              <a16:creationId xmlns:a16="http://schemas.microsoft.com/office/drawing/2014/main" id="{FE86B9AC-4106-4C1E-94EC-B23211DB8267}"/>
            </a:ext>
          </a:extLst>
        </xdr:cNvPr>
        <xdr:cNvSpPr/>
      </xdr:nvSpPr>
      <xdr:spPr>
        <a:xfrm rot="11400867">
          <a:off x="6801160" y="3882155"/>
          <a:ext cx="1425648" cy="135115"/>
        </a:xfrm>
        <a:prstGeom prst="rightArrow">
          <a:avLst/>
        </a:prstGeom>
        <a:solidFill>
          <a:srgbClr val="FF0000"/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FCACD-62AE-4727-B4D1-64F9ED927F1B}">
  <dimension ref="A1:G51"/>
  <sheetViews>
    <sheetView tabSelected="1" zoomScale="120" zoomScaleNormal="120" workbookViewId="0">
      <selection activeCell="B6" sqref="B6"/>
    </sheetView>
  </sheetViews>
  <sheetFormatPr defaultRowHeight="14.4" x14ac:dyDescent="0.3"/>
  <cols>
    <col min="1" max="1" width="83.5546875" style="5" customWidth="1"/>
    <col min="2" max="3" width="14.44140625" style="5" customWidth="1"/>
    <col min="4" max="6" width="8.88671875" style="5"/>
    <col min="7" max="7" width="11.21875" style="5" bestFit="1" customWidth="1"/>
    <col min="8" max="16384" width="8.88671875" style="5"/>
  </cols>
  <sheetData>
    <row r="1" spans="1:7" ht="21" x14ac:dyDescent="0.4">
      <c r="A1" s="18" t="s">
        <v>5</v>
      </c>
    </row>
    <row r="3" spans="1:7" ht="111" customHeight="1" x14ac:dyDescent="0.3">
      <c r="A3" s="39" t="s">
        <v>41</v>
      </c>
      <c r="B3" s="39"/>
      <c r="C3" s="39"/>
      <c r="D3" s="6"/>
    </row>
    <row r="4" spans="1:7" ht="15" thickBot="1" x14ac:dyDescent="0.35"/>
    <row r="5" spans="1:7" ht="15" thickTop="1" x14ac:dyDescent="0.3">
      <c r="A5" s="7" t="s">
        <v>0</v>
      </c>
      <c r="B5" s="1">
        <v>2021</v>
      </c>
      <c r="D5" s="49" t="s">
        <v>46</v>
      </c>
      <c r="E5" s="50"/>
      <c r="F5" s="51"/>
    </row>
    <row r="6" spans="1:7" x14ac:dyDescent="0.3">
      <c r="A6" s="11" t="s">
        <v>22</v>
      </c>
      <c r="B6" s="2"/>
      <c r="D6" s="52"/>
      <c r="E6" s="53"/>
      <c r="F6" s="54"/>
    </row>
    <row r="7" spans="1:7" x14ac:dyDescent="0.3">
      <c r="A7" s="11" t="s">
        <v>23</v>
      </c>
      <c r="B7" s="2"/>
      <c r="D7" s="52"/>
      <c r="E7" s="53"/>
      <c r="F7" s="54"/>
    </row>
    <row r="8" spans="1:7" x14ac:dyDescent="0.3">
      <c r="A8" s="11" t="s">
        <v>24</v>
      </c>
      <c r="B8" s="2"/>
      <c r="D8" s="52"/>
      <c r="E8" s="53"/>
      <c r="F8" s="54"/>
    </row>
    <row r="9" spans="1:7" x14ac:dyDescent="0.3">
      <c r="A9" s="11" t="s">
        <v>25</v>
      </c>
      <c r="B9" s="2"/>
      <c r="D9" s="34" t="s">
        <v>42</v>
      </c>
      <c r="E9" s="33" t="s">
        <v>43</v>
      </c>
      <c r="F9" s="31"/>
    </row>
    <row r="10" spans="1:7" x14ac:dyDescent="0.3">
      <c r="A10" s="11" t="s">
        <v>26</v>
      </c>
      <c r="B10" s="2"/>
      <c r="D10" s="35">
        <v>3970</v>
      </c>
      <c r="E10" s="36"/>
      <c r="F10" s="31"/>
    </row>
    <row r="11" spans="1:7" x14ac:dyDescent="0.3">
      <c r="A11" s="11" t="s">
        <v>27</v>
      </c>
      <c r="B11" s="2"/>
      <c r="D11" s="35">
        <v>3975</v>
      </c>
      <c r="E11" s="36"/>
      <c r="F11" s="31"/>
    </row>
    <row r="12" spans="1:7" x14ac:dyDescent="0.3">
      <c r="A12" s="11" t="s">
        <v>28</v>
      </c>
      <c r="B12" s="2"/>
      <c r="D12" s="35">
        <v>7970</v>
      </c>
      <c r="E12" s="36"/>
      <c r="F12" s="31"/>
    </row>
    <row r="13" spans="1:7" ht="15" thickBot="1" x14ac:dyDescent="0.35">
      <c r="A13" s="14" t="s">
        <v>29</v>
      </c>
      <c r="B13" s="3"/>
      <c r="D13" s="37">
        <v>7975</v>
      </c>
      <c r="E13" s="38"/>
      <c r="F13" s="32"/>
    </row>
    <row r="14" spans="1:7" ht="15" thickBot="1" x14ac:dyDescent="0.35">
      <c r="A14" s="13" t="s">
        <v>1</v>
      </c>
      <c r="B14" s="27">
        <f>SUM(B6-B7-B8-B9-B10-B11+B12-B13)</f>
        <v>0</v>
      </c>
    </row>
    <row r="15" spans="1:7" ht="15" thickTop="1" x14ac:dyDescent="0.3">
      <c r="E15" s="40" t="s">
        <v>45</v>
      </c>
      <c r="F15" s="41"/>
      <c r="G15" s="42"/>
    </row>
    <row r="16" spans="1:7" ht="15" customHeight="1" x14ac:dyDescent="0.3">
      <c r="A16" s="7" t="s">
        <v>2</v>
      </c>
      <c r="B16" s="26" t="s">
        <v>37</v>
      </c>
      <c r="C16" s="26" t="s">
        <v>38</v>
      </c>
      <c r="E16" s="43"/>
      <c r="F16" s="44"/>
      <c r="G16" s="45"/>
    </row>
    <row r="17" spans="1:7" ht="15" thickBot="1" x14ac:dyDescent="0.35">
      <c r="A17" s="11" t="s">
        <v>30</v>
      </c>
      <c r="B17" s="2"/>
      <c r="C17" s="2"/>
      <c r="E17" s="46"/>
      <c r="F17" s="47"/>
      <c r="G17" s="48"/>
    </row>
    <row r="18" spans="1:7" ht="15" thickTop="1" x14ac:dyDescent="0.3">
      <c r="A18" s="22" t="s">
        <v>31</v>
      </c>
      <c r="B18" s="23"/>
      <c r="C18" s="23"/>
      <c r="E18" s="29"/>
      <c r="G18" s="30"/>
    </row>
    <row r="19" spans="1:7" x14ac:dyDescent="0.3">
      <c r="A19" s="22" t="s">
        <v>32</v>
      </c>
      <c r="B19" s="23"/>
      <c r="C19" s="23"/>
      <c r="G19" s="30"/>
    </row>
    <row r="20" spans="1:7" ht="15" thickBot="1" x14ac:dyDescent="0.35">
      <c r="A20" s="14" t="s">
        <v>33</v>
      </c>
      <c r="B20" s="23"/>
      <c r="C20" s="23"/>
      <c r="E20" s="29"/>
      <c r="G20" s="30"/>
    </row>
    <row r="21" spans="1:7" ht="15.6" thickTop="1" thickBot="1" x14ac:dyDescent="0.35">
      <c r="A21" s="13" t="s">
        <v>3</v>
      </c>
      <c r="B21" s="15">
        <f>SUM(B17:B20)</f>
        <v>0</v>
      </c>
      <c r="C21" s="15">
        <f>SUM(C17:C20)</f>
        <v>0</v>
      </c>
      <c r="E21" s="40" t="s">
        <v>44</v>
      </c>
      <c r="F21" s="41"/>
      <c r="G21" s="42"/>
    </row>
    <row r="22" spans="1:7" x14ac:dyDescent="0.3">
      <c r="A22" s="11" t="s">
        <v>34</v>
      </c>
      <c r="B22" s="4"/>
      <c r="C22" s="4"/>
      <c r="E22" s="43"/>
      <c r="F22" s="44"/>
      <c r="G22" s="45"/>
    </row>
    <row r="23" spans="1:7" x14ac:dyDescent="0.3">
      <c r="A23" s="11" t="s">
        <v>35</v>
      </c>
      <c r="B23" s="2"/>
      <c r="C23" s="2"/>
      <c r="E23" s="43"/>
      <c r="F23" s="44"/>
      <c r="G23" s="45"/>
    </row>
    <row r="24" spans="1:7" ht="15" thickBot="1" x14ac:dyDescent="0.35">
      <c r="A24" s="14" t="s">
        <v>36</v>
      </c>
      <c r="B24" s="3"/>
      <c r="C24" s="3"/>
      <c r="E24" s="43"/>
      <c r="F24" s="44"/>
      <c r="G24" s="45"/>
    </row>
    <row r="25" spans="1:7" ht="15" thickBot="1" x14ac:dyDescent="0.35">
      <c r="A25" s="13" t="s">
        <v>4</v>
      </c>
      <c r="B25" s="15">
        <f>SUM(B22:B24)</f>
        <v>0</v>
      </c>
      <c r="C25" s="15">
        <f>SUM(C22:C24)</f>
        <v>0</v>
      </c>
      <c r="E25" s="46"/>
      <c r="F25" s="47"/>
      <c r="G25" s="48"/>
    </row>
    <row r="26" spans="1:7" s="9" customFormat="1" x14ac:dyDescent="0.3">
      <c r="A26" s="8"/>
      <c r="B26" s="16">
        <f>B21-B25</f>
        <v>0</v>
      </c>
      <c r="C26" s="16">
        <f>C21-C25</f>
        <v>0</v>
      </c>
    </row>
    <row r="27" spans="1:7" s="10" customFormat="1" x14ac:dyDescent="0.3">
      <c r="A27" s="9"/>
    </row>
    <row r="28" spans="1:7" x14ac:dyDescent="0.3">
      <c r="A28" s="7" t="s">
        <v>6</v>
      </c>
      <c r="B28" s="7">
        <f>B5</f>
        <v>2021</v>
      </c>
      <c r="C28" s="10"/>
      <c r="D28" s="10"/>
    </row>
    <row r="29" spans="1:7" x14ac:dyDescent="0.3">
      <c r="A29" s="12" t="s">
        <v>7</v>
      </c>
      <c r="B29" s="19"/>
      <c r="C29" s="10"/>
      <c r="D29" s="10"/>
    </row>
    <row r="30" spans="1:7" x14ac:dyDescent="0.3">
      <c r="A30" s="11" t="s">
        <v>15</v>
      </c>
      <c r="B30" s="24">
        <f>IFERROR(B6+B19-C19-E10-E11,"")</f>
        <v>0</v>
      </c>
      <c r="C30" s="10"/>
      <c r="D30" s="10"/>
    </row>
    <row r="31" spans="1:7" x14ac:dyDescent="0.3">
      <c r="A31" s="11" t="s">
        <v>16</v>
      </c>
      <c r="B31" s="24">
        <f>IFERROR(-B7-B8-B9-B11+E12+E13-B24+C24-C18+B18,"")</f>
        <v>0</v>
      </c>
      <c r="C31" s="10"/>
      <c r="D31" s="10"/>
    </row>
    <row r="32" spans="1:7" x14ac:dyDescent="0.3">
      <c r="A32" s="11" t="s">
        <v>39</v>
      </c>
      <c r="B32" s="24">
        <f>B12</f>
        <v>0</v>
      </c>
      <c r="C32" s="10"/>
      <c r="D32" s="10"/>
    </row>
    <row r="33" spans="1:4" x14ac:dyDescent="0.3">
      <c r="A33" s="11" t="s">
        <v>40</v>
      </c>
      <c r="B33" s="24">
        <f>-B13</f>
        <v>0</v>
      </c>
      <c r="C33" s="10"/>
      <c r="D33" s="10"/>
    </row>
    <row r="34" spans="1:4" x14ac:dyDescent="0.3">
      <c r="A34" s="17" t="s">
        <v>19</v>
      </c>
      <c r="B34" s="19">
        <f>SUM(B30:B33)</f>
        <v>0</v>
      </c>
      <c r="C34" s="10"/>
      <c r="D34" s="10"/>
    </row>
    <row r="35" spans="1:4" x14ac:dyDescent="0.3">
      <c r="C35" s="10"/>
    </row>
    <row r="36" spans="1:4" x14ac:dyDescent="0.3">
      <c r="A36" s="12" t="s">
        <v>8</v>
      </c>
      <c r="B36" s="19"/>
      <c r="C36" s="10"/>
      <c r="D36" s="10"/>
    </row>
    <row r="37" spans="1:4" x14ac:dyDescent="0.3">
      <c r="A37" s="11" t="s">
        <v>20</v>
      </c>
      <c r="B37" s="24">
        <f>IF(SUM(B17-C17-B10-E12-E13+E10+E11)&gt;0,"",SUM(B17-C17-B10-E12-E13+E10+E11))</f>
        <v>0</v>
      </c>
      <c r="C37" s="28"/>
      <c r="D37" s="10"/>
    </row>
    <row r="38" spans="1:4" x14ac:dyDescent="0.3">
      <c r="A38" s="11" t="s">
        <v>21</v>
      </c>
      <c r="B38" s="24">
        <f>IF(SUM(B17-C17-B10-E12-E13+E10+E11)&lt;0,"",SUM(B17-C17-B10-E12-E13+E10+E11))</f>
        <v>0</v>
      </c>
      <c r="C38" s="10"/>
      <c r="D38" s="10"/>
    </row>
    <row r="39" spans="1:4" x14ac:dyDescent="0.3">
      <c r="A39" s="12" t="s">
        <v>9</v>
      </c>
      <c r="B39" s="19">
        <f>SUM(B37:B38)</f>
        <v>0</v>
      </c>
      <c r="C39" s="10"/>
      <c r="D39" s="10"/>
    </row>
    <row r="40" spans="1:4" x14ac:dyDescent="0.3">
      <c r="C40" s="10"/>
    </row>
    <row r="41" spans="1:4" x14ac:dyDescent="0.3">
      <c r="A41" s="12" t="s">
        <v>10</v>
      </c>
      <c r="B41" s="19"/>
      <c r="C41" s="10"/>
      <c r="D41" s="10"/>
    </row>
    <row r="42" spans="1:4" x14ac:dyDescent="0.3">
      <c r="A42" s="11" t="s">
        <v>11</v>
      </c>
      <c r="B42" s="24">
        <f>IF(SUM(C23-B23)&lt;0,"",SUM(C23-B23))</f>
        <v>0</v>
      </c>
      <c r="C42" s="10"/>
      <c r="D42" s="10"/>
    </row>
    <row r="43" spans="1:4" x14ac:dyDescent="0.3">
      <c r="A43" s="11" t="s">
        <v>12</v>
      </c>
      <c r="B43" s="24">
        <f>IF(SUM(C23-B23)&gt;0,"",SUM(C23-B23))</f>
        <v>0</v>
      </c>
      <c r="C43" s="10"/>
      <c r="D43" s="10"/>
    </row>
    <row r="44" spans="1:4" x14ac:dyDescent="0.3">
      <c r="A44" s="12" t="s">
        <v>13</v>
      </c>
      <c r="B44" s="19">
        <f>SUM(B42:B43)</f>
        <v>0</v>
      </c>
      <c r="C44" s="10"/>
      <c r="D44" s="10"/>
    </row>
    <row r="45" spans="1:4" ht="15" thickBot="1" x14ac:dyDescent="0.35">
      <c r="A45" s="20"/>
      <c r="B45" s="20"/>
    </row>
    <row r="46" spans="1:4" ht="15" thickBot="1" x14ac:dyDescent="0.35">
      <c r="A46" s="13" t="s">
        <v>14</v>
      </c>
      <c r="B46" s="21">
        <f>B34+B39+B44</f>
        <v>0</v>
      </c>
      <c r="C46" s="10"/>
      <c r="D46" s="10"/>
    </row>
    <row r="48" spans="1:4" x14ac:dyDescent="0.3">
      <c r="A48" s="25" t="s">
        <v>17</v>
      </c>
      <c r="B48" s="24">
        <f>B20</f>
        <v>0</v>
      </c>
      <c r="C48" s="10"/>
      <c r="D48" s="10"/>
    </row>
    <row r="49" spans="1:4" x14ac:dyDescent="0.3">
      <c r="A49" s="25" t="str">
        <f>A46</f>
        <v>Summa årets kassaflöde</v>
      </c>
      <c r="B49" s="24">
        <f>B46</f>
        <v>0</v>
      </c>
      <c r="C49" s="10"/>
      <c r="D49" s="10"/>
    </row>
    <row r="50" spans="1:4" x14ac:dyDescent="0.3">
      <c r="A50" s="25" t="s">
        <v>18</v>
      </c>
      <c r="B50" s="24">
        <f>C20</f>
        <v>0</v>
      </c>
      <c r="C50" s="10"/>
      <c r="D50" s="10"/>
    </row>
    <row r="51" spans="1:4" x14ac:dyDescent="0.3">
      <c r="B51" s="16">
        <f>B48+B49-B50</f>
        <v>0</v>
      </c>
    </row>
  </sheetData>
  <sheetProtection sheet="1" selectLockedCells="1"/>
  <mergeCells count="4">
    <mergeCell ref="A3:C3"/>
    <mergeCell ref="E21:G25"/>
    <mergeCell ref="D5:F8"/>
    <mergeCell ref="E15:G17"/>
  </mergeCells>
  <conditionalFormatting sqref="B26:C26">
    <cfRule type="cellIs" dxfId="7" priority="9" operator="equal">
      <formula>0</formula>
    </cfRule>
    <cfRule type="cellIs" dxfId="6" priority="10" operator="equal">
      <formula>" -   "</formula>
    </cfRule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B51">
    <cfRule type="cellIs" dxfId="3" priority="1" operator="equal">
      <formula>0</formula>
    </cfRule>
    <cfRule type="cellIs" dxfId="2" priority="2" operator="equal">
      <formula>" -   "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paperSize="9" scale="73" orientation="landscape" r:id="rId1"/>
  <rowBreaks count="1" manualBreakCount="1">
    <brk id="2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651FCC7897B74BBA86F21A8835CC09" ma:contentTypeVersion="13" ma:contentTypeDescription="Skapa ett nytt dokument." ma:contentTypeScope="" ma:versionID="a4156a009f3d63fd973c9109778d246d">
  <xsd:schema xmlns:xsd="http://www.w3.org/2001/XMLSchema" xmlns:xs="http://www.w3.org/2001/XMLSchema" xmlns:p="http://schemas.microsoft.com/office/2006/metadata/properties" xmlns:ns2="9f3ec766-c780-4fc5-8b0d-51a49ddf8a68" xmlns:ns3="6121c221-d56b-4612-8e3a-39d71bf5960e" targetNamespace="http://schemas.microsoft.com/office/2006/metadata/properties" ma:root="true" ma:fieldsID="9a8b45b4c19b020d0d2b9ae5bee7ec82" ns2:_="" ns3:_="">
    <xsd:import namespace="9f3ec766-c780-4fc5-8b0d-51a49ddf8a68"/>
    <xsd:import namespace="6121c221-d56b-4612-8e3a-39d71bf596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3ec766-c780-4fc5-8b0d-51a49ddf8a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21c221-d56b-4612-8e3a-39d71bf5960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e91923a-ca1c-4035-8431-51621faef937}" ma:internalName="TaxCatchAll" ma:showField="CatchAllData" ma:web="6121c221-d56b-4612-8e3a-39d71bf596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f3ec766-c780-4fc5-8b0d-51a49ddf8a68">
      <Terms xmlns="http://schemas.microsoft.com/office/infopath/2007/PartnerControls"/>
    </lcf76f155ced4ddcb4097134ff3c332f>
    <TaxCatchAll xmlns="6121c221-d56b-4612-8e3a-39d71bf5960e" xsi:nil="true"/>
  </documentManagement>
</p:properties>
</file>

<file path=customXml/itemProps1.xml><?xml version="1.0" encoding="utf-8"?>
<ds:datastoreItem xmlns:ds="http://schemas.openxmlformats.org/officeDocument/2006/customXml" ds:itemID="{B30B00AC-A72B-4989-B22D-DFFB0AC8006A}"/>
</file>

<file path=customXml/itemProps2.xml><?xml version="1.0" encoding="utf-8"?>
<ds:datastoreItem xmlns:ds="http://schemas.openxmlformats.org/officeDocument/2006/customXml" ds:itemID="{723DC894-D936-4340-93C5-FFE48BFFD2A5}"/>
</file>

<file path=customXml/itemProps3.xml><?xml version="1.0" encoding="utf-8"?>
<ds:datastoreItem xmlns:ds="http://schemas.openxmlformats.org/officeDocument/2006/customXml" ds:itemID="{8089EB1E-7AFD-4A6B-A9FD-AC068B4E92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Kassaflödesanalys</vt:lpstr>
      <vt:lpstr>Kassaflödesanalys!Utskriftsområde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Seger</dc:creator>
  <cp:lastModifiedBy>Karin Seger</cp:lastModifiedBy>
  <cp:lastPrinted>2021-11-24T08:21:28Z</cp:lastPrinted>
  <dcterms:created xsi:type="dcterms:W3CDTF">2021-11-23T08:55:45Z</dcterms:created>
  <dcterms:modified xsi:type="dcterms:W3CDTF">2021-12-28T21:05:58Z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0x01010056651FCC7897B74BBA86F21A8835CC09</vt:lpwstr>
  </property>
</Properties>
</file>